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firstSheet="1" activeTab="1"/>
  </bookViews>
  <sheets>
    <sheet name="Feuil1" sheetId="1" state="hidden" r:id="rId1"/>
    <sheet name="Feuille de notation" sheetId="2" r:id="rId2"/>
  </sheets>
  <calcPr calcId="145621"/>
</workbook>
</file>

<file path=xl/calcChain.xml><?xml version="1.0" encoding="utf-8"?>
<calcChain xmlns="http://schemas.openxmlformats.org/spreadsheetml/2006/main">
  <c r="D12" i="2" l="1"/>
  <c r="D11" i="2"/>
  <c r="D10" i="2"/>
  <c r="D9" i="2"/>
  <c r="D8" i="2"/>
  <c r="D7" i="2"/>
  <c r="D6" i="2"/>
  <c r="D5" i="2"/>
  <c r="D13" i="2"/>
  <c r="G15" i="1"/>
  <c r="D4" i="2"/>
  <c r="G16" i="1"/>
  <c r="G17" i="1"/>
  <c r="G18" i="1"/>
  <c r="G19" i="1"/>
  <c r="G20" i="1"/>
  <c r="G21" i="1"/>
  <c r="G22" i="1"/>
  <c r="G23" i="1"/>
  <c r="G24" i="1"/>
  <c r="G26" i="1" l="1"/>
  <c r="D15" i="2"/>
</calcChain>
</file>

<file path=xl/sharedStrings.xml><?xml version="1.0" encoding="utf-8"?>
<sst xmlns="http://schemas.openxmlformats.org/spreadsheetml/2006/main" count="25" uniqueCount="22">
  <si>
    <t>A</t>
  </si>
  <si>
    <t>B</t>
  </si>
  <si>
    <t>C</t>
  </si>
  <si>
    <t>/10</t>
  </si>
  <si>
    <t xml:space="preserve">Votre chef adapte votre poste de travail afin que vous soyez toujours en capacité d’honorer vos missions sans craindre d’être incompétent </t>
  </si>
  <si>
    <t xml:space="preserve">Vos demandes de formation sont souvent acceptées car votre chef est soucieux de vos besoins afférent à votre développement personnel </t>
  </si>
  <si>
    <t>Plutôt A/B/C</t>
  </si>
  <si>
    <t>Votre chef mérite selon vous :</t>
  </si>
  <si>
    <t xml:space="preserve">Lorsque vous participez à une réunion avec votre chef, vous avez réellement le sentiment d’être un collaborateur respecté et écouté et non un simple employé qui agite son drapeau blanc pour exprimer un point de vue </t>
  </si>
  <si>
    <t xml:space="preserve">Votre chef n’est pas avare de compliments à votre endroit </t>
  </si>
  <si>
    <t xml:space="preserve">Votre vie de famille est importante pour vous ; elle l’est tout autant pour votre chef qui lorsqu’il le peut, fait tout pour que vous puissiez conjuguer vie familiale et vie professionnelle </t>
  </si>
  <si>
    <t xml:space="preserve">Lorsque vous arrivez en retard, vous savez que cela n’est pas grave. Votre chef est compréhensif surtout si vous lui promettez de rattraper votre retard dans la journée </t>
  </si>
  <si>
    <t>Avec la meilleure volonté du monde, vous ne vous souvenez pas avoir été en conflit même brièvement avec votre chef</t>
  </si>
  <si>
    <t xml:space="preserve">La porte de votre chef est toujours ouverte ; vous l’avez déjà vérifié maintes fois </t>
  </si>
  <si>
    <t xml:space="preserve">Votre chef ne vous reproche pas les choses, il vous explique ce qu’il faut faire pour que vous progressiez lorsque votre travail n’est pas nickel </t>
  </si>
  <si>
    <t>Rappel des questions posées</t>
  </si>
  <si>
    <t>Points obtenus</t>
  </si>
  <si>
    <t>GRILLE DE NOTATION</t>
  </si>
  <si>
    <r>
      <rPr>
        <b/>
        <sz val="18"/>
        <color theme="0"/>
        <rFont val="Iskoola Pota"/>
        <family val="2"/>
      </rPr>
      <t>Exercice proposé par</t>
    </r>
    <r>
      <rPr>
        <b/>
        <sz val="22"/>
        <color theme="0"/>
        <rFont val="Iskoola Pota"/>
        <family val="2"/>
      </rPr>
      <t xml:space="preserve"> 
</t>
    </r>
    <r>
      <rPr>
        <b/>
        <sz val="14"/>
        <color theme="0"/>
        <rFont val="Iskoola Pota"/>
        <family val="2"/>
      </rPr>
      <t>OSEZ VOS DROITS.com</t>
    </r>
  </si>
  <si>
    <t>www.osezvosdroits.com</t>
  </si>
  <si>
    <r>
      <t>73 Rue du Château - 92100 Boulogne Billancourt -</t>
    </r>
    <r>
      <rPr>
        <sz val="18"/>
        <color theme="1"/>
        <rFont val="Iskoola Pota"/>
        <family val="2"/>
      </rPr>
      <t xml:space="preserve"> 01 79 75 22 26 </t>
    </r>
  </si>
  <si>
    <t>Votre chef sait reconnaitre vos efforts et votre progression professionnelle tout au long de l’année, surtout lorsque vous lui demandez une augmentation de salaire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</si>
</sst>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Iskoola Pota"/>
      <family val="2"/>
    </font>
    <font>
      <b/>
      <sz val="16"/>
      <color theme="0"/>
      <name val="Iskoola Pota"/>
      <family val="2"/>
    </font>
    <font>
      <b/>
      <sz val="26"/>
      <color theme="0"/>
      <name val="Iskoola Pota"/>
      <family val="2"/>
    </font>
    <font>
      <b/>
      <sz val="26"/>
      <color theme="1"/>
      <name val="Iskoola Pota"/>
      <family val="2"/>
    </font>
    <font>
      <b/>
      <sz val="26"/>
      <name val="Iskoola Pota"/>
      <family val="2"/>
    </font>
    <font>
      <b/>
      <sz val="22"/>
      <color theme="0"/>
      <name val="Iskoola Pota"/>
      <family val="2"/>
    </font>
    <font>
      <b/>
      <sz val="18"/>
      <color theme="0"/>
      <name val="Iskoola Pota"/>
      <family val="2"/>
    </font>
    <font>
      <b/>
      <sz val="14"/>
      <color theme="0"/>
      <name val="Iskoola Pota"/>
      <family val="2"/>
    </font>
    <font>
      <u/>
      <sz val="11"/>
      <color theme="10"/>
      <name val="Calibri"/>
      <family val="2"/>
      <scheme val="minor"/>
    </font>
    <font>
      <sz val="18"/>
      <color theme="1"/>
      <name val="Iskoola Pota"/>
      <family val="2"/>
    </font>
  </fonts>
  <fills count="6">
    <fill>
      <patternFill patternType="none"/>
    </fill>
    <fill>
      <patternFill patternType="gray125"/>
    </fill>
    <fill>
      <patternFill patternType="solid">
        <fgColor rgb="FFEEA4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1"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7">
    <xf numFmtId="0" fontId="0" fillId="0" borderId="0" xfId="0"/>
    <xf numFmtId="0" fontId="0" fillId="4" borderId="0" xfId="0" quotePrefix="1" applyFill="1"/>
    <xf numFmtId="0" fontId="0" fillId="4" borderId="0" xfId="0" applyFill="1"/>
    <xf numFmtId="0" fontId="1" fillId="0" borderId="0" xfId="0" applyFont="1" applyAlignment="1" applyProtection="1">
      <alignment vertical="center" wrapText="1"/>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justify" vertical="center" wrapText="1"/>
    </xf>
    <xf numFmtId="0" fontId="4" fillId="4" borderId="1" xfId="0" applyFont="1" applyFill="1" applyBorder="1" applyAlignment="1" applyProtection="1">
      <alignment horizontal="center" vertical="center" wrapText="1"/>
    </xf>
    <xf numFmtId="0" fontId="3" fillId="0" borderId="1" xfId="0" applyFont="1" applyBorder="1" applyAlignment="1" applyProtection="1">
      <alignment horizontal="right" vertical="center" wrapText="1"/>
    </xf>
    <xf numFmtId="0" fontId="5" fillId="0" borderId="1" xfId="0" quotePrefix="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9" fillId="0" borderId="0" xfId="1" applyAlignment="1" applyProtection="1">
      <alignment horizontal="center" vertical="center" wrapText="1"/>
    </xf>
  </cellXfs>
  <cellStyles count="2">
    <cellStyle name="Lien hypertexte" xfId="1" builtinId="8"/>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colors>
    <mruColors>
      <color rgb="FFEEA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8</xdr:col>
      <xdr:colOff>466724</xdr:colOff>
      <xdr:row>3</xdr:row>
      <xdr:rowOff>143049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4975" y="0"/>
          <a:ext cx="3286124" cy="13336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osezvosdroi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workbookViewId="0">
      <selection sqref="A1:XFD1048576"/>
    </sheetView>
  </sheetViews>
  <sheetFormatPr baseColWidth="10" defaultRowHeight="15" x14ac:dyDescent="0.25"/>
  <sheetData>
    <row r="3" spans="1:7" x14ac:dyDescent="0.25">
      <c r="B3" t="s">
        <v>0</v>
      </c>
      <c r="C3" t="s">
        <v>1</v>
      </c>
      <c r="D3" t="s">
        <v>2</v>
      </c>
    </row>
    <row r="4" spans="1:7" x14ac:dyDescent="0.25">
      <c r="A4">
        <v>1</v>
      </c>
      <c r="B4">
        <v>10</v>
      </c>
      <c r="C4">
        <v>4</v>
      </c>
      <c r="D4">
        <v>1</v>
      </c>
    </row>
    <row r="5" spans="1:7" x14ac:dyDescent="0.25">
      <c r="A5">
        <v>2</v>
      </c>
      <c r="B5">
        <v>10</v>
      </c>
      <c r="C5">
        <v>6</v>
      </c>
      <c r="D5">
        <v>0</v>
      </c>
    </row>
    <row r="6" spans="1:7" x14ac:dyDescent="0.25">
      <c r="A6">
        <v>3</v>
      </c>
      <c r="B6">
        <v>10</v>
      </c>
      <c r="C6">
        <v>7</v>
      </c>
      <c r="D6">
        <v>2</v>
      </c>
    </row>
    <row r="7" spans="1:7" x14ac:dyDescent="0.25">
      <c r="A7">
        <v>4</v>
      </c>
      <c r="B7">
        <v>10</v>
      </c>
      <c r="C7">
        <v>8</v>
      </c>
      <c r="D7">
        <v>2</v>
      </c>
    </row>
    <row r="8" spans="1:7" x14ac:dyDescent="0.25">
      <c r="A8">
        <v>5</v>
      </c>
      <c r="B8">
        <v>10</v>
      </c>
      <c r="C8">
        <v>5</v>
      </c>
      <c r="D8">
        <v>0</v>
      </c>
    </row>
    <row r="9" spans="1:7" x14ac:dyDescent="0.25">
      <c r="A9">
        <v>6</v>
      </c>
      <c r="B9">
        <v>10</v>
      </c>
      <c r="C9">
        <v>6</v>
      </c>
      <c r="D9">
        <v>2</v>
      </c>
    </row>
    <row r="10" spans="1:7" x14ac:dyDescent="0.25">
      <c r="A10">
        <v>7</v>
      </c>
      <c r="B10">
        <v>10</v>
      </c>
      <c r="C10">
        <v>5</v>
      </c>
      <c r="D10">
        <v>1</v>
      </c>
    </row>
    <row r="11" spans="1:7" x14ac:dyDescent="0.25">
      <c r="A11">
        <v>8</v>
      </c>
      <c r="B11">
        <v>10</v>
      </c>
      <c r="C11">
        <v>8</v>
      </c>
      <c r="D11">
        <v>0</v>
      </c>
    </row>
    <row r="12" spans="1:7" x14ac:dyDescent="0.25">
      <c r="A12">
        <v>9</v>
      </c>
      <c r="B12">
        <v>10</v>
      </c>
      <c r="C12">
        <v>6</v>
      </c>
      <c r="D12">
        <v>1</v>
      </c>
    </row>
    <row r="13" spans="1:7" x14ac:dyDescent="0.25">
      <c r="A13">
        <v>10</v>
      </c>
      <c r="B13">
        <v>10</v>
      </c>
      <c r="C13">
        <v>5</v>
      </c>
      <c r="D13">
        <v>1</v>
      </c>
    </row>
    <row r="15" spans="1:7" x14ac:dyDescent="0.25">
      <c r="E15">
        <v>1</v>
      </c>
      <c r="F15" s="1" t="s">
        <v>1</v>
      </c>
      <c r="G15">
        <f>IF(ISNA(HLOOKUP(F15,$A$3:$D$13,11,TRUE)),"",HLOOKUP(F15,$A$3:$D$13,11,TRUE))</f>
        <v>5</v>
      </c>
    </row>
    <row r="16" spans="1:7" x14ac:dyDescent="0.25">
      <c r="E16">
        <v>2</v>
      </c>
      <c r="F16" s="2" t="s">
        <v>2</v>
      </c>
      <c r="G16">
        <f t="shared" ref="G16:G24" si="0">IF(ISNA(HLOOKUP(F16,$A$3:$D$13,2,TRUE)),"",HLOOKUP(F16,$A$3:$D$13,2,TRUE))</f>
        <v>1</v>
      </c>
    </row>
    <row r="17" spans="5:8" x14ac:dyDescent="0.25">
      <c r="E17">
        <v>3</v>
      </c>
      <c r="F17" s="2"/>
      <c r="G17" t="str">
        <f t="shared" si="0"/>
        <v/>
      </c>
    </row>
    <row r="18" spans="5:8" x14ac:dyDescent="0.25">
      <c r="E18">
        <v>4</v>
      </c>
      <c r="F18" s="2"/>
      <c r="G18" t="str">
        <f t="shared" si="0"/>
        <v/>
      </c>
    </row>
    <row r="19" spans="5:8" x14ac:dyDescent="0.25">
      <c r="E19">
        <v>5</v>
      </c>
      <c r="F19" s="2"/>
      <c r="G19" t="str">
        <f t="shared" si="0"/>
        <v/>
      </c>
    </row>
    <row r="20" spans="5:8" x14ac:dyDescent="0.25">
      <c r="E20">
        <v>6</v>
      </c>
      <c r="F20" s="2"/>
      <c r="G20" t="str">
        <f t="shared" si="0"/>
        <v/>
      </c>
    </row>
    <row r="21" spans="5:8" x14ac:dyDescent="0.25">
      <c r="E21">
        <v>7</v>
      </c>
      <c r="F21" s="2"/>
      <c r="G21" t="str">
        <f t="shared" si="0"/>
        <v/>
      </c>
    </row>
    <row r="22" spans="5:8" x14ac:dyDescent="0.25">
      <c r="E22">
        <v>8</v>
      </c>
      <c r="F22" s="2"/>
      <c r="G22" t="str">
        <f t="shared" si="0"/>
        <v/>
      </c>
    </row>
    <row r="23" spans="5:8" x14ac:dyDescent="0.25">
      <c r="E23">
        <v>9</v>
      </c>
      <c r="F23" s="2"/>
      <c r="G23" t="str">
        <f t="shared" si="0"/>
        <v/>
      </c>
    </row>
    <row r="24" spans="5:8" x14ac:dyDescent="0.25">
      <c r="E24">
        <v>10</v>
      </c>
      <c r="F24" s="2"/>
      <c r="G24" t="str">
        <f t="shared" si="0"/>
        <v/>
      </c>
    </row>
    <row r="26" spans="5:8" x14ac:dyDescent="0.25">
      <c r="G26">
        <f>SUM(G15:G24)/10</f>
        <v>0.6</v>
      </c>
      <c r="H26" t="s">
        <v>3</v>
      </c>
    </row>
  </sheetData>
  <sheetProtection password="EC19" sheet="1" objects="1" scenarios="1" selectLockedCells="1" selectUnlockedCells="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A400"/>
  </sheetPr>
  <dimension ref="A1:H15"/>
  <sheetViews>
    <sheetView showGridLines="0" tabSelected="1" zoomScaleNormal="100" workbookViewId="0">
      <selection activeCell="C4" sqref="C4"/>
    </sheetView>
  </sheetViews>
  <sheetFormatPr baseColWidth="10" defaultRowHeight="15" x14ac:dyDescent="0.25"/>
  <cols>
    <col min="1" max="1" width="11.42578125" style="3"/>
    <col min="2" max="2" width="95.42578125" style="3" customWidth="1"/>
    <col min="3" max="3" width="14.28515625" style="3" customWidth="1"/>
    <col min="4" max="4" width="15.28515625" style="3" customWidth="1"/>
    <col min="5" max="16384" width="11.42578125" style="3"/>
  </cols>
  <sheetData>
    <row r="1" spans="1:8" ht="33.75" x14ac:dyDescent="0.25">
      <c r="B1" s="11" t="s">
        <v>17</v>
      </c>
    </row>
    <row r="3" spans="1:8" ht="45" customHeight="1" x14ac:dyDescent="0.25">
      <c r="B3" s="4" t="s">
        <v>15</v>
      </c>
      <c r="C3" s="5" t="s">
        <v>6</v>
      </c>
      <c r="D3" s="5" t="s">
        <v>16</v>
      </c>
    </row>
    <row r="4" spans="1:8" ht="38.1" customHeight="1" x14ac:dyDescent="0.25">
      <c r="A4" s="4">
        <v>1</v>
      </c>
      <c r="B4" s="6" t="s">
        <v>4</v>
      </c>
      <c r="C4" s="9"/>
      <c r="D4" s="7" t="str">
        <f>IF(ISNA(HLOOKUP(C4,Feuil1!$A$3:$D$13,2,TRUE)),"",HLOOKUP(C4,Feuil1!$A$3:$D$13,2,TRUE))</f>
        <v/>
      </c>
    </row>
    <row r="5" spans="1:8" ht="38.1" customHeight="1" x14ac:dyDescent="0.25">
      <c r="A5" s="4">
        <v>2</v>
      </c>
      <c r="B5" s="6" t="s">
        <v>5</v>
      </c>
      <c r="C5" s="10"/>
      <c r="D5" s="7" t="str">
        <f>IF(ISNA(HLOOKUP(C5,Feuil1!$A$3:$D$13,3,TRUE)),"",HLOOKUP(C5,Feuil1!$A$3:$D$13,3,TRUE))</f>
        <v/>
      </c>
      <c r="F5" s="14" t="s">
        <v>18</v>
      </c>
      <c r="G5" s="14"/>
      <c r="H5" s="14"/>
    </row>
    <row r="6" spans="1:8" ht="38.1" customHeight="1" x14ac:dyDescent="0.25">
      <c r="A6" s="4">
        <v>3</v>
      </c>
      <c r="B6" s="6" t="s">
        <v>8</v>
      </c>
      <c r="C6" s="10"/>
      <c r="D6" s="7" t="str">
        <f>IF(ISNA(HLOOKUP(C6,Feuil1!$A$3:$D$13,4,TRUE)),"",HLOOKUP(C6,Feuil1!$A$3:$D$13,4,TRUE))</f>
        <v/>
      </c>
      <c r="F6" s="14"/>
      <c r="G6" s="14"/>
      <c r="H6" s="14"/>
    </row>
    <row r="7" spans="1:8" ht="38.1" customHeight="1" x14ac:dyDescent="0.25">
      <c r="A7" s="4">
        <v>4</v>
      </c>
      <c r="B7" s="6" t="s">
        <v>9</v>
      </c>
      <c r="C7" s="10"/>
      <c r="D7" s="7" t="str">
        <f>IF(ISNA(HLOOKUP(C7,Feuil1!$A$3:$D$13,5,TRUE)),"",HLOOKUP(C7,Feuil1!$A$3:$D$13,5,TRUE))</f>
        <v/>
      </c>
    </row>
    <row r="8" spans="1:8" ht="38.1" customHeight="1" x14ac:dyDescent="0.25">
      <c r="A8" s="4">
        <v>5</v>
      </c>
      <c r="B8" s="6" t="s">
        <v>10</v>
      </c>
      <c r="C8" s="10"/>
      <c r="D8" s="7" t="str">
        <f>IF(ISNA(HLOOKUP(C8,Feuil1!$A$3:$D$13,6,TRUE)),"",HLOOKUP(C8,Feuil1!$A$3:$D$13,6,TRUE))</f>
        <v/>
      </c>
      <c r="F8" s="15" t="s">
        <v>20</v>
      </c>
      <c r="G8" s="15"/>
      <c r="H8" s="15"/>
    </row>
    <row r="9" spans="1:8" ht="38.1" customHeight="1" x14ac:dyDescent="0.25">
      <c r="A9" s="4">
        <v>6</v>
      </c>
      <c r="B9" s="6" t="s">
        <v>11</v>
      </c>
      <c r="C9" s="10"/>
      <c r="D9" s="7" t="str">
        <f>IF(ISNA(HLOOKUP(C9,Feuil1!$A$3:$D$13,7,TRUE)),"",HLOOKUP(C9,Feuil1!$A$3:$D$13,7,TRUE))</f>
        <v/>
      </c>
      <c r="F9" s="16" t="s">
        <v>19</v>
      </c>
      <c r="G9" s="16"/>
      <c r="H9" s="16"/>
    </row>
    <row r="10" spans="1:8" ht="38.1" customHeight="1" x14ac:dyDescent="0.25">
      <c r="A10" s="4">
        <v>7</v>
      </c>
      <c r="B10" s="6" t="s">
        <v>12</v>
      </c>
      <c r="C10" s="10"/>
      <c r="D10" s="7" t="str">
        <f>IF(ISNA(HLOOKUP(C10,Feuil1!$A$3:$D$13,8,TRUE)),"",HLOOKUP(C10,Feuil1!$A$3:$D$13,8,TRUE))</f>
        <v/>
      </c>
    </row>
    <row r="11" spans="1:8" ht="38.1" customHeight="1" x14ac:dyDescent="0.25">
      <c r="A11" s="4">
        <v>8</v>
      </c>
      <c r="B11" s="6" t="s">
        <v>13</v>
      </c>
      <c r="C11" s="10"/>
      <c r="D11" s="7" t="str">
        <f>IF(ISNA(HLOOKUP(C11,Feuil1!$A$3:$D$13,9,TRUE)),"",HLOOKUP(C11,Feuil1!$A$3:$D$13,9,TRUE))</f>
        <v/>
      </c>
    </row>
    <row r="12" spans="1:8" ht="38.1" customHeight="1" x14ac:dyDescent="0.25">
      <c r="A12" s="4">
        <v>9</v>
      </c>
      <c r="B12" s="6" t="s">
        <v>14</v>
      </c>
      <c r="C12" s="10"/>
      <c r="D12" s="7" t="str">
        <f>IF(ISNA(HLOOKUP(C12,Feuil1!$A$3:$D$13,10,TRUE)),"",HLOOKUP(C12,Feuil1!$A$3:$D$13,10,TRUE))</f>
        <v/>
      </c>
    </row>
    <row r="13" spans="1:8" ht="38.1" customHeight="1" x14ac:dyDescent="0.25">
      <c r="A13" s="4">
        <v>10</v>
      </c>
      <c r="B13" s="6" t="s">
        <v>21</v>
      </c>
      <c r="C13" s="10"/>
      <c r="D13" s="7" t="str">
        <f>IF(ISNA(HLOOKUP(C13,Feuil1!$A$3:$D$13,11,TRUE)),"",HLOOKUP(C13,Feuil1!$A$3:$D$13,11,TRUE))</f>
        <v/>
      </c>
    </row>
    <row r="15" spans="1:8" ht="33.75" x14ac:dyDescent="0.25">
      <c r="A15" s="12" t="s">
        <v>7</v>
      </c>
      <c r="B15" s="12"/>
      <c r="C15" s="13"/>
      <c r="D15" s="8">
        <f>SUM(D4:D13)/10</f>
        <v>0</v>
      </c>
      <c r="E15" s="4" t="s">
        <v>3</v>
      </c>
    </row>
  </sheetData>
  <sheetProtection password="D8F6" sheet="1" objects="1" scenarios="1" selectLockedCells="1"/>
  <mergeCells count="4">
    <mergeCell ref="A15:C15"/>
    <mergeCell ref="F5:H6"/>
    <mergeCell ref="F8:H8"/>
    <mergeCell ref="F9:H9"/>
  </mergeCells>
  <conditionalFormatting sqref="C4:C13">
    <cfRule type="cellIs" dxfId="1" priority="2" operator="greaterThan">
      <formula>0</formula>
    </cfRule>
  </conditionalFormatting>
  <conditionalFormatting sqref="D15">
    <cfRule type="cellIs" dxfId="0" priority="1" operator="greaterThan">
      <formula>0</formula>
    </cfRule>
  </conditionalFormatting>
  <hyperlinks>
    <hyperlink ref="F9" r:id="rId1"/>
  </hyperlinks>
  <pageMargins left="0.7" right="0.7" top="0.75" bottom="0.75" header="0.3" footer="0.3"/>
  <pageSetup paperSize="9" scale="45" orientation="portrait" horizontalDpi="1200" verticalDpi="1200" r:id="rId2"/>
  <ignoredErrors>
    <ignoredError sqref="D5"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Feuille de notation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ALLEGOET FABRICE</dc:creator>
  <cp:lastModifiedBy>ALLEGOET FABRICE</cp:lastModifiedBy>
  <dcterms:created xsi:type="dcterms:W3CDTF">2015-08-06T15:33:49Z</dcterms:created>
  <dcterms:modified xsi:type="dcterms:W3CDTF">2015-08-07T07:11:49Z</dcterms:modified>
</cp:coreProperties>
</file>